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eiszova\Desktop\"/>
    </mc:Choice>
  </mc:AlternateContent>
  <xr:revisionPtr revIDLastSave="0" documentId="13_ncr:1_{8BD9EE93-8D41-475F-94C9-477268757EFC}" xr6:coauthVersionLast="41" xr6:coauthVersionMax="41" xr10:uidLastSave="{00000000-0000-0000-0000-000000000000}"/>
  <bookViews>
    <workbookView xWindow="-110" yWindow="-110" windowWidth="19420" windowHeight="10420" xr2:uid="{00000000-000D-0000-FFFF-FFFF00000000}"/>
  </bookViews>
  <sheets>
    <sheet name="Kovenanty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3" l="1"/>
  <c r="B23" i="3" l="1"/>
  <c r="B29" i="3" l="1"/>
  <c r="E14" i="3" s="1"/>
  <c r="E15" i="3" s="1"/>
</calcChain>
</file>

<file path=xl/sharedStrings.xml><?xml version="1.0" encoding="utf-8"?>
<sst xmlns="http://schemas.openxmlformats.org/spreadsheetml/2006/main" count="38" uniqueCount="37">
  <si>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</si>
  <si>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</si>
  <si>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</si>
  <si>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</si>
  <si>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</si>
  <si>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</si>
  <si>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</si>
  <si>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</si>
  <si>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</si>
  <si>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</si>
  <si>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</si>
  <si>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</si>
  <si>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</si>
  <si>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</si>
  <si>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</si>
  <si>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</si>
  <si>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</si>
  <si>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Podriadený dlhopis - junior bond TMR II</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</si>
  <si>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</si>
  <si>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</si>
  <si>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</si>
  <si>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</si>
  <si>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Nie sú externé dlhy</t>
  </si>
  <si>
    <t>Požičky poskytnuté spoločnosťou TMR splatné do troch mesiacov, prípadne na požiadanie</t>
  </si>
  <si>
    <t>TMR AT, TMR Finance CR - spoločnosti sú vlastnená menej ako 12 mesiacov</t>
  </si>
  <si>
    <t>v EUR</t>
  </si>
  <si>
    <t>EBITDA 1H</t>
  </si>
  <si>
    <t>Modified EBITDA 1H</t>
  </si>
  <si>
    <t>TMR AT, TMR Finance CR, TMR Jested - vlastníme ich menej ako 12 mesiacov odrátavame od EBITDA</t>
  </si>
  <si>
    <t>EBIDA H1 (2017/2018)</t>
  </si>
  <si>
    <t>EBITDA 2017/2018</t>
  </si>
  <si>
    <t>Modified proforma EBITDA</t>
  </si>
  <si>
    <t>DDS</t>
  </si>
  <si>
    <t>TMR Finance ČR - spoločnosť je vlastnená menej ako 12 mesiacov</t>
  </si>
  <si>
    <t>Spĺňa kovenant podľa Prospektu</t>
  </si>
  <si>
    <t>Informácia o výške a plnení (alebo prípadnom neplnení) Ukazovateľa Leverage podľa Prospektu cenného papiera k 30.4.2019</t>
  </si>
  <si>
    <t>k 30.4.2019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</si>
</sst>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4" fontId="0" fillId="0" borderId="0" xfId="0" applyNumberFormat="1"/>
    <xf numFmtId="0" fontId="1" fillId="0" borderId="0" xfId="0" applyFont="1"/>
    <xf numFmtId="4" fontId="0" fillId="0" borderId="0" xfId="0" applyNumberFormat="1" applyFill="1"/>
    <xf numFmtId="0" fontId="0" fillId="0" borderId="0" xfId="0" applyFill="1"/>
    <xf numFmtId="0" fontId="2" fillId="0" borderId="0" xfId="0" applyFont="1"/>
    <xf numFmtId="0" fontId="1" fillId="2" borderId="0" xfId="0" applyFont="1" applyFill="1"/>
    <xf numFmtId="0" fontId="0" fillId="2" borderId="0" xfId="0" applyFill="1"/>
    <xf numFmtId="4" fontId="1" fillId="2" borderId="0" xfId="0" applyNumberFormat="1" applyFont="1" applyFill="1"/>
    <xf numFmtId="4" fontId="1" fillId="0" borderId="0" xfId="0" applyNumberFormat="1" applyFont="1"/>
    <xf numFmtId="0" fontId="0" fillId="0" borderId="0" xfId="0"/>
    <xf numFmtId="4" fontId="0" fillId="0" borderId="0" xfId="0" applyNumberFormat="1"/>
    <xf numFmtId="4" fontId="0" fillId="0" borderId="0" xfId="0" applyNumberFormat="1" applyFill="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workbookViewId="0">
      <selection activeCell="C8" sqref="C8"/>
    </sheetView>
  </sheetViews>
  <sheetFormatPr defaultRowHeight="14.5" x14ac:dyDescent="0.35"/>
  <cols>
    <col min="1" max="1" width="25.08984375" customWidth="1"/>
    <col min="2" max="2" width="14.26953125" bestFit="1" customWidth="1"/>
    <col min="3" max="3" width="79.1796875" bestFit="1" customWidth="1"/>
    <col min="4" max="4" width="12.26953125" bestFit="1" customWidth="1"/>
    <col min="5" max="5" width="13.54296875" bestFit="1" customWidth="1"/>
    <col min="6" max="6" width="12.26953125" bestFit="1" customWidth="1"/>
    <col min="7" max="7" width="13.54296875" bestFit="1" customWidth="1"/>
    <col min="9" max="9" width="12.7265625" bestFit="1" customWidth="1"/>
    <col min="10" max="10" width="13.54296875" bestFit="1" customWidth="1"/>
  </cols>
  <sheetData>
    <row r="1" spans="1:10" ht="23.5" x14ac:dyDescent="0.55000000000000004">
      <c r="A1" s="5" t="s">
        <v>35</v>
      </c>
    </row>
    <row r="3" spans="1:10" x14ac:dyDescent="0.35">
      <c r="A3" t="s">
        <v>11</v>
      </c>
    </row>
    <row r="5" spans="1:10" x14ac:dyDescent="0.35">
      <c r="A5" t="s">
        <v>0</v>
      </c>
    </row>
    <row r="6" spans="1:10" x14ac:dyDescent="0.35">
      <c r="A6" t="s">
        <v>1</v>
      </c>
    </row>
    <row r="7" spans="1:10" x14ac:dyDescent="0.35">
      <c r="A7" t="s">
        <v>2</v>
      </c>
    </row>
    <row r="8" spans="1:10" x14ac:dyDescent="0.35">
      <c r="A8" t="s">
        <v>3</v>
      </c>
    </row>
    <row r="9" spans="1:10" x14ac:dyDescent="0.35">
      <c r="A9" t="s">
        <v>4</v>
      </c>
    </row>
    <row r="10" spans="1:10" x14ac:dyDescent="0.35">
      <c r="A10" t="s">
        <v>5</v>
      </c>
    </row>
    <row r="12" spans="1:10" x14ac:dyDescent="0.35">
      <c r="A12" t="s">
        <v>36</v>
      </c>
      <c r="B12" t="s">
        <v>25</v>
      </c>
    </row>
    <row r="13" spans="1:10" x14ac:dyDescent="0.35">
      <c r="A13" s="1" t="s">
        <v>6</v>
      </c>
      <c r="B13" s="3">
        <v>331703608.16822898</v>
      </c>
      <c r="C13" t="s">
        <v>16</v>
      </c>
      <c r="D13" t="s">
        <v>13</v>
      </c>
      <c r="E13" s="1">
        <f>B13-(B14+B16)-(B17+B18+B15)</f>
        <v>114420509.08747034</v>
      </c>
      <c r="J13" s="1"/>
    </row>
    <row r="14" spans="1:10" x14ac:dyDescent="0.35">
      <c r="A14" t="s">
        <v>7</v>
      </c>
      <c r="B14" s="3">
        <v>110698419.25</v>
      </c>
      <c r="C14" t="s">
        <v>17</v>
      </c>
      <c r="D14" t="s">
        <v>14</v>
      </c>
      <c r="E14" s="1">
        <f>B29</f>
        <v>33440307.886713963</v>
      </c>
    </row>
    <row r="15" spans="1:10" x14ac:dyDescent="0.35">
      <c r="A15" s="10" t="s">
        <v>32</v>
      </c>
      <c r="B15" s="12">
        <v>58787289.567013502</v>
      </c>
      <c r="C15" s="10" t="s">
        <v>33</v>
      </c>
      <c r="D15" s="2" t="s">
        <v>15</v>
      </c>
      <c r="E15" s="8">
        <f>E13/E14</f>
        <v>3.4216344381485286</v>
      </c>
      <c r="F15" s="6" t="s">
        <v>34</v>
      </c>
      <c r="G15" s="7"/>
      <c r="H15" s="7"/>
    </row>
    <row r="16" spans="1:10" x14ac:dyDescent="0.35">
      <c r="A16" t="s">
        <v>8</v>
      </c>
      <c r="B16" s="3">
        <v>0</v>
      </c>
      <c r="C16" t="s">
        <v>22</v>
      </c>
    </row>
    <row r="17" spans="1:4" x14ac:dyDescent="0.35">
      <c r="A17" t="s">
        <v>9</v>
      </c>
      <c r="B17" s="3">
        <v>25052340.813745141</v>
      </c>
      <c r="C17" t="s">
        <v>18</v>
      </c>
    </row>
    <row r="18" spans="1:4" x14ac:dyDescent="0.35">
      <c r="A18" t="s">
        <v>10</v>
      </c>
      <c r="B18" s="3">
        <v>22745049.450000003</v>
      </c>
      <c r="C18" t="s">
        <v>23</v>
      </c>
    </row>
    <row r="19" spans="1:4" x14ac:dyDescent="0.35">
      <c r="B19" s="4"/>
    </row>
    <row r="20" spans="1:4" x14ac:dyDescent="0.35">
      <c r="B20" s="4"/>
    </row>
    <row r="21" spans="1:4" x14ac:dyDescent="0.35">
      <c r="A21" t="s">
        <v>26</v>
      </c>
      <c r="B21" s="3">
        <v>25780514.965582993</v>
      </c>
      <c r="C21" t="s">
        <v>19</v>
      </c>
    </row>
    <row r="22" spans="1:4" x14ac:dyDescent="0.35">
      <c r="A22" s="1" t="s">
        <v>12</v>
      </c>
      <c r="B22" s="3">
        <v>-8135.6933980582526</v>
      </c>
      <c r="C22" t="s">
        <v>24</v>
      </c>
    </row>
    <row r="23" spans="1:4" x14ac:dyDescent="0.35">
      <c r="A23" s="1" t="s">
        <v>27</v>
      </c>
      <c r="B23" s="1">
        <f>B21-B22</f>
        <v>25788650.658981051</v>
      </c>
    </row>
    <row r="24" spans="1:4" x14ac:dyDescent="0.35">
      <c r="A24" s="1"/>
    </row>
    <row r="25" spans="1:4" x14ac:dyDescent="0.35">
      <c r="A25" s="1" t="s">
        <v>30</v>
      </c>
      <c r="B25" s="3">
        <v>34167591.82</v>
      </c>
    </row>
    <row r="26" spans="1:4" x14ac:dyDescent="0.35">
      <c r="A26" s="11" t="s">
        <v>12</v>
      </c>
      <c r="B26" s="12">
        <v>-304102.06326838699</v>
      </c>
      <c r="C26" s="10" t="s">
        <v>28</v>
      </c>
    </row>
    <row r="27" spans="1:4" x14ac:dyDescent="0.35">
      <c r="A27" s="1" t="s">
        <v>29</v>
      </c>
      <c r="B27" s="12">
        <v>-26211832.528998699</v>
      </c>
    </row>
    <row r="28" spans="1:4" x14ac:dyDescent="0.35">
      <c r="A28" s="1"/>
    </row>
    <row r="29" spans="1:4" x14ac:dyDescent="0.35">
      <c r="A29" s="9" t="s">
        <v>31</v>
      </c>
      <c r="B29" s="9">
        <f>+B23+B25+B26+B27</f>
        <v>33440307.886713963</v>
      </c>
    </row>
    <row r="30" spans="1:4" x14ac:dyDescent="0.35">
      <c r="A30" s="1"/>
    </row>
    <row r="31" spans="1:4" x14ac:dyDescent="0.35">
      <c r="A31" s="1" t="s">
        <v>20</v>
      </c>
    </row>
    <row r="32" spans="1:4" x14ac:dyDescent="0.35">
      <c r="A32" t="s">
        <v>21</v>
      </c>
      <c r="C32" s="1"/>
      <c r="D32"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33EB075A4BA7B4099B664F999C4752B" ma:contentTypeVersion="11" ma:contentTypeDescription="Umožňuje vytvoriť nový dokument." ma:contentTypeScope="" ma:versionID="b6cd9ba47cb3f0e23c70c3a73af931ad">
  <xsd:schema xmlns:xsd="http://www.w3.org/2001/XMLSchema" xmlns:xs="http://www.w3.org/2001/XMLSchema" xmlns:p="http://schemas.microsoft.com/office/2006/metadata/properties" xmlns:ns3="8e37d6d4-b455-4b3a-9275-1b0c1fd136bd" xmlns:ns4="4ea3af0c-757e-4d84-8597-d113ca1bd129" targetNamespace="http://schemas.microsoft.com/office/2006/metadata/properties" ma:root="true" ma:fieldsID="80a69c8865534899d9f01634b03b0eb4" ns3:_="" ns4:_="">
    <xsd:import namespace="8e37d6d4-b455-4b3a-9275-1b0c1fd136bd"/>
    <xsd:import namespace="4ea3af0c-757e-4d84-8597-d113ca1bd1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37d6d4-b455-4b3a-9275-1b0c1fd136bd"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SharingHintHash" ma:index="10" nillable="true" ma:displayName="Príkaz hash indikátora zdieľ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a3af0c-757e-4d84-8597-d113ca1bd12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ED76BA-6438-4FB7-9409-5654FA534550}">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e37d6d4-b455-4b3a-9275-1b0c1fd136bd"/>
    <ds:schemaRef ds:uri="http://purl.org/dc/elements/1.1/"/>
    <ds:schemaRef ds:uri="http://purl.org/dc/terms/"/>
    <ds:schemaRef ds:uri="http://schemas.microsoft.com/office/infopath/2007/PartnerControls"/>
    <ds:schemaRef ds:uri="4ea3af0c-757e-4d84-8597-d113ca1bd129"/>
    <ds:schemaRef ds:uri="http://www.w3.org/XML/1998/namespace"/>
  </ds:schemaRefs>
</ds:datastoreItem>
</file>

<file path=customXml/itemProps2.xml><?xml version="1.0" encoding="utf-8"?>
<ds:datastoreItem xmlns:ds="http://schemas.openxmlformats.org/officeDocument/2006/customXml" ds:itemID="{FDF94311-14F5-4A46-99B0-32387C35D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37d6d4-b455-4b3a-9275-1b0c1fd136bd"/>
    <ds:schemaRef ds:uri="4ea3af0c-757e-4d84-8597-d113ca1bd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A7101C-8597-4A96-8A67-77DEAD1CFC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Kovenanty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Reiszová Katarína</cp:lastModifiedBy>
  <dcterms:created xsi:type="dcterms:W3CDTF">2019-03-28T13:30:07Z</dcterms:created>
  <dcterms:modified xsi:type="dcterms:W3CDTF">2019-07-31T10:25:11Z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0x010100D33EB075A4BA7B4099B664F999C4752B</vt:lpwstr>
  </property>
</Properties>
</file>