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sipos\AppData\Local\Microsoft\Windows\INetCache\Content.Outlook\RKRQC01A\"/>
    </mc:Choice>
  </mc:AlternateContent>
  <xr:revisionPtr revIDLastSave="0" documentId="13_ncr:1_{3EED455B-619F-4DB6-8996-DF9676B3DDF6}" xr6:coauthVersionLast="44" xr6:coauthVersionMax="44" xr10:uidLastSave="{00000000-0000-0000-0000-000000000000}"/>
  <bookViews>
    <workbookView xWindow="-120" yWindow="-120" windowWidth="29040" windowHeight="15840" xr2:uid="{00000000-000D-0000-FFFF-FFFF00000000}"/>
  </bookViews>
  <sheets>
    <sheet name="Leverage TMR III"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2" i="3" l="1"/>
  <c r="E13" i="3" l="1"/>
  <c r="B23" i="3" l="1"/>
  <c r="E14" i="3" s="1"/>
  <c r="E15" i="3" l="1"/>
</calcChain>
</file>

<file path=xl/sharedStrings.xml><?xml version="1.0" encoding="utf-8"?>
<sst xmlns="http://schemas.openxmlformats.org/spreadsheetml/2006/main" count="33" uniqueCount="33">
  <si>
    <t>KZ  znamená  konsolidovanú  zadlženosť  Emitenta  vypočítanú  ako  súčet  dlhodobých  a  krátkodobých  položiek  Úvery  a  pôžičky  a  položky  Vydané  dlhopisy  v príslušnej konsolidovanej účtovnej závierke Emitenta.</t>
  </si>
  <si>
    <t xml:space="preserve">PZ  znamená  podriadené  záväzky,  teda  akékoľvek  záväzky  z  podriadených  pôžičiek a    podriadených    dlhopisov    prijatých    alebo    vydaných    Emitentom    alebo    jeho    konsolidovanými   dcérskymi   spoločnosťami,   ktoré   sú   spojené   so   záväzkom   podriadenosti,  vrátane  pre  vylúčenie  pochybností  záväzkov  z  dlhopisov  TMR  II  6,00%/2021, ISIN SK4120009614. </t>
  </si>
  <si>
    <t xml:space="preserve">DDS znamená dlh dcérskych spoločností, teda časti položiek Úvery a pôžičky a položky Vydané dlhopisy v príslušnej konsolidovanej účtovnej závierke Emitenta, ktoré pripadajú na tie konsolidované dcérske spoločnosti Emitenta, ktorých podiely alebo akcie Emitent vlastní po obdobie kratšie než 12 mesiacov pred dátumom, ku ktorému je zostavená príslušná konsolidovaná účtovná závierka Emitenta. </t>
  </si>
  <si>
    <t>AD  znamená  akvizičný  dlh,  teda  časti  položiek  Úvery  a  pôžičky  a  položky  Vydané dlhopisy  v  príslušnej  konsolidovanej  účtovnej  závierke  Emitenta,  ktoré  predstavujú  záväzky  Emitenta  prijaté  za  účelom  nadobudnutia  takých  akcií  alebo  podielov  v  konsolidovaných  dcérskych  spoločnostiach  Emitenta,  ktoré  Emitent  vlastní  po  obdobie  kratšie  než  12  mesiacov  pred  dátumom,  ku  ktorému  je  zostavená  príslušná  konsolidovaná účtovná závierka Emitenta zostavením.</t>
  </si>
  <si>
    <t xml:space="preserve">P znamená hodnotu uvedenú v príslušnej konsolidovanej účtovnej závierke Emitenta v položke Peňažné prostriedky a peňažné ekvivalenty. </t>
  </si>
  <si>
    <t xml:space="preserve">KP   znamená   súčet   hodnoty   pôžičiek   poskytnutých   Emitentom   alebo   jeho   konsolidovanými   dcérskymi   spoločnosťami   s   dobou   splatnosti   kratšou   ako   tri   mesiace alebo splatnosťou na požiadanie. </t>
  </si>
  <si>
    <t>KZ</t>
  </si>
  <si>
    <t>PZ</t>
  </si>
  <si>
    <t>AD</t>
  </si>
  <si>
    <t>P</t>
  </si>
  <si>
    <t>KP</t>
  </si>
  <si>
    <t>Čistý senior dlh = KZ - (PZ + DDS + AD) - (P + KP)</t>
  </si>
  <si>
    <t>EDS</t>
  </si>
  <si>
    <t>Čistý dlh</t>
  </si>
  <si>
    <t>Mod. EBITDA</t>
  </si>
  <si>
    <t>Leverage</t>
  </si>
  <si>
    <t>Úvery + dlhopisy podľa konsolidovaných čísiel</t>
  </si>
  <si>
    <t>Podriadený dlhopis - junior bond TMR II</t>
  </si>
  <si>
    <t>Peňažné prostriedky a peňažné ekvivalenty</t>
  </si>
  <si>
    <t>EBITDA Konsolidovaná zahrňujúce všetky spoločnosti</t>
  </si>
  <si>
    <t xml:space="preserve">EDS znamená EBITDA dcérskych spoločností, teda tú časť položky Zisk pred úrokmi, daňou, odpismi a amortizáciou v príslušnej konsolidovanej účtovnej závierke Emitenta, ktorá pripadá na tie konsolidované dcérske spoločnosti Emitenta, ktorých podiely alebo akcie Emitent vlastní po obdobie kratšie než 12 mesiacov pred </t>
  </si>
  <si>
    <t>dátumom, ku ktorému je zostavená príslušná konsolidovaná účtovná závierka Emitenta.</t>
  </si>
  <si>
    <t>Nie sú externé dlhy</t>
  </si>
  <si>
    <t>Požičky poskytnuté spoločnosťou TMR splatné do troch mesiacov, prípadne na požiadanie</t>
  </si>
  <si>
    <t>v EUR</t>
  </si>
  <si>
    <t>DDS</t>
  </si>
  <si>
    <t>EBITDA 2018/2019</t>
  </si>
  <si>
    <t>Modified EBITDA 2018/2019</t>
  </si>
  <si>
    <t>Spoločnosť Mölltaler Gletscherbahnen GmbH &amp; Co KG vlastnená menej ako 12 mesiacov</t>
  </si>
  <si>
    <t>Mölltaler Gletscherbahnen GmbH &amp; Co KG, Mölltaler Gletscherbahnen GmbH, Grundstücksverwertungs GmbH - spoločnosti vlastnené menej ako 12 mesiacov</t>
  </si>
  <si>
    <t>k 31.10.2019</t>
  </si>
  <si>
    <t>Informácia o výške a plnení (alebo prípadnom neplnení) Ukazovateľa Leverage podľa článku 12.1 Prospektu cenného papiera</t>
  </si>
  <si>
    <t>Spĺňa kovenant podľa článku 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</si>
</sst>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charset val="238"/>
      <scheme val="minor"/>
    </font>
    <font>
      <b/>
      <sz val="11"/>
      <color theme="1"/>
      <name val="Calibri"/>
      <family val="2"/>
      <charset val="238"/>
      <scheme val="minor"/>
    </font>
    <font>
      <b/>
      <sz val="18"/>
      <color theme="1"/>
      <name val="Calibri"/>
      <family val="2"/>
      <charset val="238"/>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0">
    <xf numFmtId="0" fontId="0" fillId="0" borderId="0" xfId="0"/>
    <xf numFmtId="4" fontId="0" fillId="0" borderId="0" xfId="0" applyNumberFormat="1"/>
    <xf numFmtId="0" fontId="1" fillId="0" borderId="0" xfId="0" applyFont="1"/>
    <xf numFmtId="0" fontId="2" fillId="0" borderId="0" xfId="0" applyFont="1"/>
    <xf numFmtId="0" fontId="1" fillId="2" borderId="0" xfId="0" applyFont="1" applyFill="1"/>
    <xf numFmtId="0" fontId="0" fillId="2" borderId="0" xfId="0" applyFill="1"/>
    <xf numFmtId="4" fontId="1" fillId="2" borderId="0" xfId="0" applyNumberFormat="1" applyFont="1" applyFill="1"/>
    <xf numFmtId="0" fontId="0" fillId="0" borderId="0" xfId="0"/>
    <xf numFmtId="4" fontId="0" fillId="0" borderId="0" xfId="0" applyNumberFormat="1"/>
    <xf numFmtId="3" fontId="0" fillId="0" borderId="0" xfId="0" applyNumberFormat="1" applyFill="1"/>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6"/>
  <sheetViews>
    <sheetView tabSelected="1" workbookViewId="0">
      <selection activeCell="E15" sqref="E15"/>
    </sheetView>
  </sheetViews>
  <sheetFormatPr defaultRowHeight="15" x14ac:dyDescent="0.25"/>
  <cols>
    <col min="1" max="1" width="25.140625" customWidth="1"/>
    <col min="2" max="2" width="14.28515625" bestFit="1" customWidth="1"/>
    <col min="3" max="3" width="79.140625" bestFit="1" customWidth="1"/>
    <col min="4" max="4" width="12.28515625" bestFit="1" customWidth="1"/>
    <col min="5" max="5" width="13.5703125" bestFit="1" customWidth="1"/>
    <col min="6" max="6" width="12.28515625" bestFit="1" customWidth="1"/>
    <col min="7" max="7" width="13.5703125" bestFit="1" customWidth="1"/>
    <col min="9" max="9" width="12.7109375" bestFit="1" customWidth="1"/>
    <col min="10" max="10" width="13.5703125" bestFit="1" customWidth="1"/>
  </cols>
  <sheetData>
    <row r="1" spans="1:10" ht="23.25" x14ac:dyDescent="0.35">
      <c r="A1" s="3" t="s">
        <v>31</v>
      </c>
    </row>
    <row r="3" spans="1:10" x14ac:dyDescent="0.25">
      <c r="A3" t="s">
        <v>11</v>
      </c>
    </row>
    <row r="5" spans="1:10" x14ac:dyDescent="0.25">
      <c r="A5" t="s">
        <v>0</v>
      </c>
    </row>
    <row r="6" spans="1:10" x14ac:dyDescent="0.25">
      <c r="A6" t="s">
        <v>1</v>
      </c>
    </row>
    <row r="7" spans="1:10" x14ac:dyDescent="0.25">
      <c r="A7" t="s">
        <v>2</v>
      </c>
    </row>
    <row r="8" spans="1:10" x14ac:dyDescent="0.25">
      <c r="A8" t="s">
        <v>3</v>
      </c>
    </row>
    <row r="9" spans="1:10" x14ac:dyDescent="0.25">
      <c r="A9" t="s">
        <v>4</v>
      </c>
    </row>
    <row r="10" spans="1:10" x14ac:dyDescent="0.25">
      <c r="A10" t="s">
        <v>5</v>
      </c>
    </row>
    <row r="12" spans="1:10" x14ac:dyDescent="0.25">
      <c r="A12" t="s">
        <v>30</v>
      </c>
      <c r="B12" t="s">
        <v>24</v>
      </c>
    </row>
    <row r="13" spans="1:10" x14ac:dyDescent="0.25">
      <c r="A13" s="1" t="s">
        <v>6</v>
      </c>
      <c r="B13" s="9">
        <v>347350</v>
      </c>
      <c r="C13" t="s">
        <v>16</v>
      </c>
      <c r="D13" t="s">
        <v>13</v>
      </c>
      <c r="E13" s="9">
        <f>B13-(B14+B16)-(B17+B18+B15)</f>
        <v>193306</v>
      </c>
      <c r="J13" s="1"/>
    </row>
    <row r="14" spans="1:10" x14ac:dyDescent="0.25">
      <c r="A14" t="s">
        <v>7</v>
      </c>
      <c r="B14" s="9">
        <v>113922</v>
      </c>
      <c r="C14" t="s">
        <v>17</v>
      </c>
      <c r="D14" t="s">
        <v>14</v>
      </c>
      <c r="E14" s="9">
        <f>B23</f>
        <v>36376.870000000003</v>
      </c>
    </row>
    <row r="15" spans="1:10" x14ac:dyDescent="0.25">
      <c r="A15" s="7" t="s">
        <v>25</v>
      </c>
      <c r="B15" s="9">
        <v>1184</v>
      </c>
      <c r="C15" s="7" t="s">
        <v>28</v>
      </c>
      <c r="D15" s="2" t="s">
        <v>15</v>
      </c>
      <c r="E15" s="6">
        <f>E13/E14</f>
        <v>5.313981109424752</v>
      </c>
      <c r="F15" s="4" t="s">
        <v>32</v>
      </c>
      <c r="G15" s="5"/>
      <c r="H15" s="5"/>
    </row>
    <row r="16" spans="1:10" x14ac:dyDescent="0.25">
      <c r="A16" t="s">
        <v>8</v>
      </c>
      <c r="B16" s="9">
        <v>0</v>
      </c>
      <c r="C16" t="s">
        <v>22</v>
      </c>
    </row>
    <row r="17" spans="1:4" x14ac:dyDescent="0.25">
      <c r="A17" t="s">
        <v>9</v>
      </c>
      <c r="B17" s="9">
        <v>12073</v>
      </c>
      <c r="C17" t="s">
        <v>18</v>
      </c>
    </row>
    <row r="18" spans="1:4" x14ac:dyDescent="0.25">
      <c r="A18" t="s">
        <v>10</v>
      </c>
      <c r="B18" s="9">
        <v>26865</v>
      </c>
      <c r="C18" t="s">
        <v>23</v>
      </c>
    </row>
    <row r="19" spans="1:4" x14ac:dyDescent="0.25">
      <c r="B19" s="9"/>
    </row>
    <row r="20" spans="1:4" x14ac:dyDescent="0.25">
      <c r="B20" s="9"/>
    </row>
    <row r="21" spans="1:4" x14ac:dyDescent="0.25">
      <c r="A21" s="7" t="s">
        <v>26</v>
      </c>
      <c r="B21" s="9">
        <v>35496</v>
      </c>
      <c r="C21" t="s">
        <v>19</v>
      </c>
    </row>
    <row r="22" spans="1:4" x14ac:dyDescent="0.25">
      <c r="A22" s="8" t="s">
        <v>12</v>
      </c>
      <c r="B22" s="9">
        <f>-880870/1000</f>
        <v>-880.87</v>
      </c>
      <c r="C22" t="s">
        <v>29</v>
      </c>
    </row>
    <row r="23" spans="1:4" x14ac:dyDescent="0.25">
      <c r="A23" s="8" t="s">
        <v>27</v>
      </c>
      <c r="B23" s="9">
        <f>B21-B22</f>
        <v>36376.870000000003</v>
      </c>
    </row>
    <row r="24" spans="1:4" x14ac:dyDescent="0.25">
      <c r="A24" s="1"/>
    </row>
    <row r="25" spans="1:4" x14ac:dyDescent="0.25">
      <c r="A25" s="1" t="s">
        <v>20</v>
      </c>
    </row>
    <row r="26" spans="1:4" x14ac:dyDescent="0.25">
      <c r="A26" t="s">
        <v>21</v>
      </c>
      <c r="C26" s="1"/>
      <c r="D26" s="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47A36D802165D47AC13ABFF3A744AFF" ma:contentTypeVersion="13" ma:contentTypeDescription="Umožňuje vytvoriť nový dokument." ma:contentTypeScope="" ma:versionID="c1f9ce46cbd91e5a5564def654ac9c1d">
  <xsd:schema xmlns:xsd="http://www.w3.org/2001/XMLSchema" xmlns:xs="http://www.w3.org/2001/XMLSchema" xmlns:p="http://schemas.microsoft.com/office/2006/metadata/properties" xmlns:ns3="7ef21729-af34-4b1c-8112-9c4d2efabda4" xmlns:ns4="32216835-37d3-4cdf-a2b0-b7fdead94201" targetNamespace="http://schemas.microsoft.com/office/2006/metadata/properties" ma:root="true" ma:fieldsID="3350847c7241e8942e60b07e2761d414" ns3:_="" ns4:_="">
    <xsd:import namespace="7ef21729-af34-4b1c-8112-9c4d2efabda4"/>
    <xsd:import namespace="32216835-37d3-4cdf-a2b0-b7fdead9420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f21729-af34-4b1c-8112-9c4d2efabd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216835-37d3-4cdf-a2b0-b7fdead94201" elementFormDefault="qualified">
    <xsd:import namespace="http://schemas.microsoft.com/office/2006/documentManagement/types"/>
    <xsd:import namespace="http://schemas.microsoft.com/office/infopath/2007/PartnerControls"/>
    <xsd:element name="SharedWithUsers" ma:index="13"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Zdieľané s podrobnosťami" ma:internalName="SharedWithDetails" ma:readOnly="true">
      <xsd:simpleType>
        <xsd:restriction base="dms:Note">
          <xsd:maxLength value="255"/>
        </xsd:restriction>
      </xsd:simpleType>
    </xsd:element>
    <xsd:element name="SharingHintHash" ma:index="15" nillable="true" ma:displayName="Príkaz hash indikátora zdieľ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396849-B7B4-49DE-B9C6-9EC16E23A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f21729-af34-4b1c-8112-9c4d2efabda4"/>
    <ds:schemaRef ds:uri="32216835-37d3-4cdf-a2b0-b7fdead942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ED76BA-6438-4FB7-9409-5654FA534550}">
  <ds:schemaRefs>
    <ds:schemaRef ds:uri="http://schemas.microsoft.com/office/infopath/2007/PartnerControls"/>
    <ds:schemaRef ds:uri="http://schemas.openxmlformats.org/package/2006/metadata/core-properties"/>
    <ds:schemaRef ds:uri="7ef21729-af34-4b1c-8112-9c4d2efabda4"/>
    <ds:schemaRef ds:uri="http://purl.org/dc/dcmitype/"/>
    <ds:schemaRef ds:uri="http://schemas.microsoft.com/office/2006/documentManagement/types"/>
    <ds:schemaRef ds:uri="http://www.w3.org/XML/1998/namespace"/>
    <ds:schemaRef ds:uri="http://purl.org/dc/terms/"/>
    <ds:schemaRef ds:uri="32216835-37d3-4cdf-a2b0-b7fdead94201"/>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C4A7101C-8597-4A96-8A67-77DEAD1CFC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Leverage TMR III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Šipoš Vojtech</dc:creator>
  <cp:lastModifiedBy>Šipoš Vojtech</cp:lastModifiedBy>
  <dcterms:created xsi:type="dcterms:W3CDTF">2019-03-28T13:30:07Z</dcterms:created>
  <dcterms:modified xsi:type="dcterms:W3CDTF">2020-03-26T16:44:47Z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0x010100D47A36D802165D47AC13ABFF3A744AFF</vt:lpwstr>
  </property>
</Properties>
</file>